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бщая\ОТЧЕТ ФУ за неделю\2026\04\03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  <c r="C12" i="2" s="1"/>
  <c r="C13" i="2"/>
  <c r="C9" i="2"/>
  <c r="D13" i="2" l="1"/>
  <c r="B13" i="2"/>
  <c r="C22" i="2" l="1"/>
  <c r="C21" i="2" s="1"/>
  <c r="C7" i="2"/>
  <c r="C6" i="2" s="1"/>
  <c r="C25" i="2" l="1"/>
  <c r="G22" i="2"/>
  <c r="D22" i="2"/>
  <c r="F22" i="2"/>
  <c r="B22" i="2"/>
  <c r="G23" i="2"/>
  <c r="F23" i="2"/>
  <c r="E23" i="2"/>
  <c r="G10" i="2" l="1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21" i="2" s="1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E13" i="2" l="1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24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<sst xmlns="http://schemas.openxmlformats.org/spreadsheetml/2006/main" count="42" uniqueCount="40">
  <si>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</si>
  <si>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</si>
  <si>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</si>
  <si>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</si>
  <si>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</si>
  <si>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</si>
  <si>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</si>
  <si>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</si>
  <si>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</si>
  <si>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</si>
  <si>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</si>
  <si>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</si>
  <si>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</si>
  <si>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</si>
  <si>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</si>
  <si>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</si>
  <si>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</si>
  <si>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</si>
  <si>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</si>
  <si>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</si>
  <si>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</si>
  <si>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</si>
  <si>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</si>
  <si>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</si>
  <si>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</si>
  <si>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</si>
  <si>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</si>
  <si>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</si>
  <si>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</si>
  <si>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</si>
  <si>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</si>
  <si>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</si>
  <si>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</si>
  <si>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>Кассовый расход на 26.03.2026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</si>
  <si>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02 апреля 2026 года</t>
  </si>
  <si>
    <t>Кассовый расход на 02.04.2026</t>
  </si>
  <si>
    <t>Кассовый расход с 26.03.2026 по 02.04.2026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</si>
  <si>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02 апреля 2026 года составила 10 человек.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</si>
  <si>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По состоянию на 02 апреля 2026 года работы выполнены на 7%.</t>
  </si>
  <si>
    <t>Расходы запланированы на капитальный ремонт СОШ №7, СОШ №9, СОШ №14. По состоянию на 02 апреля 2026 года работы выполнены на : СОШ № 7 на  23%, СОШ №  9 на 35% , СОШ № 14 на 30%.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</si>
</sst>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0" borderId="2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view="pageBreakPreview" topLeftCell="B1" zoomScale="40" zoomScaleNormal="30" zoomScaleSheetLayoutView="40" workbookViewId="0">
      <selection activeCell="H15" sqref="H15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9" t="s">
        <v>34</v>
      </c>
      <c r="B1" s="49"/>
      <c r="C1" s="49"/>
      <c r="D1" s="49"/>
      <c r="E1" s="49"/>
      <c r="F1" s="49"/>
      <c r="G1" s="49"/>
      <c r="H1" s="49"/>
    </row>
    <row r="2" spans="1:8" ht="22.5" hidden="1" customHeight="1" x14ac:dyDescent="0.5">
      <c r="A2" s="50"/>
      <c r="B2" s="50"/>
      <c r="C2" s="50"/>
      <c r="D2" s="50"/>
      <c r="E2" s="50"/>
      <c r="F2" s="50"/>
      <c r="G2" s="50"/>
      <c r="H2" s="50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8" t="s">
        <v>1</v>
      </c>
      <c r="C4" s="34" t="s">
        <v>33</v>
      </c>
      <c r="D4" s="34" t="s">
        <v>35</v>
      </c>
      <c r="E4" s="34" t="s">
        <v>36</v>
      </c>
      <c r="F4" s="34" t="s">
        <v>27</v>
      </c>
      <c r="G4" s="34" t="s">
        <v>28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2518294</v>
      </c>
      <c r="D6" s="27">
        <f t="shared" ref="D6:F6" si="1">D7+D9</f>
        <v>6579212.4199999999</v>
      </c>
      <c r="E6" s="27">
        <f t="shared" si="1"/>
        <v>4060918.42</v>
      </c>
      <c r="F6" s="27">
        <f t="shared" si="1"/>
        <v>111552304.44000001</v>
      </c>
      <c r="G6" s="41">
        <f t="shared" ref="G6:G7" si="2">D6/B6</f>
        <v>5.5693963769187477E-2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662294</v>
      </c>
      <c r="D7" s="28">
        <f t="shared" si="3"/>
        <v>662294</v>
      </c>
      <c r="E7" s="28">
        <f t="shared" si="3"/>
        <v>0</v>
      </c>
      <c r="F7" s="28">
        <f t="shared" si="3"/>
        <v>20893900.260000002</v>
      </c>
      <c r="G7" s="42">
        <f t="shared" si="2"/>
        <v>3.0724069008274003E-2</v>
      </c>
      <c r="H7" s="21"/>
    </row>
    <row r="8" spans="1:8" ht="142.5" customHeight="1" x14ac:dyDescent="0.5">
      <c r="A8" s="9" t="s">
        <v>10</v>
      </c>
      <c r="B8" s="11">
        <v>21556194.260000002</v>
      </c>
      <c r="C8" s="11">
        <v>662294</v>
      </c>
      <c r="D8" s="11">
        <v>662294</v>
      </c>
      <c r="E8" s="11">
        <f>D8-C8</f>
        <v>0</v>
      </c>
      <c r="F8" s="11">
        <f>B8-D8</f>
        <v>20893900.260000002</v>
      </c>
      <c r="G8" s="39">
        <f>D8/B8</f>
        <v>3.0724069008274003E-2</v>
      </c>
      <c r="H8" s="47" t="s">
        <v>37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1856000</v>
      </c>
      <c r="D9" s="29">
        <f t="shared" ref="D9:F9" si="5">D10+D11</f>
        <v>5916918.4199999999</v>
      </c>
      <c r="E9" s="29">
        <f t="shared" si="5"/>
        <v>4060918.42</v>
      </c>
      <c r="F9" s="29">
        <f t="shared" si="5"/>
        <v>90658404.180000007</v>
      </c>
      <c r="G9" s="42">
        <f t="shared" ref="G9:G25" si="6">D9/B9</f>
        <v>6.1267394824110068E-2</v>
      </c>
      <c r="H9" s="15"/>
    </row>
    <row r="10" spans="1:8" ht="78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23</v>
      </c>
    </row>
    <row r="11" spans="1:8" ht="70.5" customHeight="1" x14ac:dyDescent="0.5">
      <c r="A11" s="9" t="s">
        <v>20</v>
      </c>
      <c r="B11" s="11">
        <f>421052.63+8000000</f>
        <v>8421052.6300000008</v>
      </c>
      <c r="C11" s="11">
        <v>1856000</v>
      </c>
      <c r="D11" s="11">
        <v>5916918.4199999999</v>
      </c>
      <c r="E11" s="11">
        <f t="shared" si="7"/>
        <v>4060918.42</v>
      </c>
      <c r="F11" s="11">
        <f t="shared" si="8"/>
        <v>2504134.2100000009</v>
      </c>
      <c r="G11" s="39">
        <f t="shared" si="6"/>
        <v>0.70263406250674376</v>
      </c>
      <c r="H11" s="15" t="s">
        <v>24</v>
      </c>
    </row>
    <row r="12" spans="1:8" ht="36.75" x14ac:dyDescent="0.5">
      <c r="A12" s="8" t="s">
        <v>7</v>
      </c>
      <c r="B12" s="26">
        <f>B13+B17</f>
        <v>320807629.86000001</v>
      </c>
      <c r="C12" s="26">
        <f t="shared" ref="C12" si="9">C13+C17</f>
        <v>21728627.879999999</v>
      </c>
      <c r="D12" s="26">
        <f t="shared" ref="D12:F12" si="10">D13+D17</f>
        <v>46814978.82</v>
      </c>
      <c r="E12" s="26">
        <f t="shared" si="10"/>
        <v>25086350.939999998</v>
      </c>
      <c r="F12" s="26">
        <f t="shared" si="10"/>
        <v>273476063.25999999</v>
      </c>
      <c r="G12" s="41">
        <f t="shared" si="6"/>
        <v>0.14592850812317024</v>
      </c>
      <c r="H12" s="17"/>
    </row>
    <row r="13" spans="1:8" ht="36.75" x14ac:dyDescent="0.5">
      <c r="A13" s="23" t="s">
        <v>17</v>
      </c>
      <c r="B13" s="25">
        <f>B14+B15+B16</f>
        <v>261124258.59</v>
      </c>
      <c r="C13" s="25">
        <f t="shared" ref="C13" si="11">C14+C15+C16</f>
        <v>11515729.529999999</v>
      </c>
      <c r="D13" s="25">
        <f t="shared" ref="D13:F13" si="12">D14+D15+D16</f>
        <v>36602080.469999999</v>
      </c>
      <c r="E13" s="25">
        <f t="shared" si="12"/>
        <v>25086350.939999998</v>
      </c>
      <c r="F13" s="25">
        <f t="shared" si="12"/>
        <v>224005590.34</v>
      </c>
      <c r="G13" s="42">
        <f t="shared" si="6"/>
        <v>0.14017112262047687</v>
      </c>
      <c r="H13" s="17"/>
    </row>
    <row r="14" spans="1:8" ht="147" x14ac:dyDescent="0.5">
      <c r="A14" s="22" t="s">
        <v>15</v>
      </c>
      <c r="B14" s="12">
        <v>231142811.09999999</v>
      </c>
      <c r="C14" s="12">
        <v>11515729.529999999</v>
      </c>
      <c r="D14" s="12">
        <v>36602080.469999999</v>
      </c>
      <c r="E14" s="11">
        <f t="shared" si="7"/>
        <v>25086350.939999998</v>
      </c>
      <c r="F14" s="12">
        <f>B14-D14</f>
        <v>194540730.63</v>
      </c>
      <c r="G14" s="39">
        <f t="shared" si="6"/>
        <v>0.15835266645677651</v>
      </c>
      <c r="H14" s="46" t="s">
        <v>39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39">
        <f t="shared" si="6"/>
        <v>0</v>
      </c>
      <c r="H15" s="46" t="s">
        <v>22</v>
      </c>
    </row>
    <row r="16" spans="1:8" ht="110.25" x14ac:dyDescent="0.5">
      <c r="A16" s="22" t="s">
        <v>31</v>
      </c>
      <c r="B16" s="12">
        <v>516587.78</v>
      </c>
      <c r="C16" s="12"/>
      <c r="D16" s="12"/>
      <c r="E16" s="11"/>
      <c r="F16" s="12"/>
      <c r="G16" s="39"/>
      <c r="H16" s="46" t="s">
        <v>32</v>
      </c>
    </row>
    <row r="17" spans="1:8" ht="36.75" x14ac:dyDescent="0.5">
      <c r="A17" s="23" t="s">
        <v>4</v>
      </c>
      <c r="B17" s="25">
        <f>B19+B20+B18</f>
        <v>59683371.270000003</v>
      </c>
      <c r="C17" s="25">
        <f t="shared" ref="C17" si="13">C19+C20+C18</f>
        <v>10212898.35</v>
      </c>
      <c r="D17" s="25">
        <f t="shared" ref="D17:F17" si="14">D19+D20+D18</f>
        <v>10212898.35</v>
      </c>
      <c r="E17" s="25">
        <f t="shared" si="14"/>
        <v>0</v>
      </c>
      <c r="F17" s="25">
        <f t="shared" si="14"/>
        <v>49470472.920000002</v>
      </c>
      <c r="G17" s="42">
        <f t="shared" si="6"/>
        <v>0.17111798701514602</v>
      </c>
      <c r="H17" s="16"/>
    </row>
    <row r="18" spans="1:8" ht="207" customHeight="1" x14ac:dyDescent="0.5">
      <c r="A18" s="35" t="s">
        <v>11</v>
      </c>
      <c r="B18" s="37">
        <v>1249920</v>
      </c>
      <c r="C18" s="32">
        <v>197515.67</v>
      </c>
      <c r="D18" s="32">
        <v>197515.67</v>
      </c>
      <c r="E18" s="11">
        <f t="shared" si="7"/>
        <v>0</v>
      </c>
      <c r="F18" s="38">
        <f>B18-D18</f>
        <v>1052404.33</v>
      </c>
      <c r="G18" s="39">
        <f t="shared" si="6"/>
        <v>0.15802264944956479</v>
      </c>
      <c r="H18" s="36" t="s">
        <v>25</v>
      </c>
    </row>
    <row r="19" spans="1:8" ht="141" customHeight="1" x14ac:dyDescent="0.5">
      <c r="A19" s="9" t="s">
        <v>12</v>
      </c>
      <c r="B19" s="11">
        <v>3737733.27</v>
      </c>
      <c r="C19" s="11">
        <v>705442.25</v>
      </c>
      <c r="D19" s="11">
        <v>705442.25</v>
      </c>
      <c r="E19" s="11">
        <f t="shared" si="7"/>
        <v>0</v>
      </c>
      <c r="F19" s="38">
        <f t="shared" ref="F19:F24" si="15">B19-D19</f>
        <v>3032291.02</v>
      </c>
      <c r="G19" s="39">
        <f t="shared" si="6"/>
        <v>0.18873531069272903</v>
      </c>
      <c r="H19" s="10" t="s">
        <v>25</v>
      </c>
    </row>
    <row r="20" spans="1:8" ht="284.25" customHeight="1" x14ac:dyDescent="0.5">
      <c r="A20" s="9" t="s">
        <v>13</v>
      </c>
      <c r="B20" s="11">
        <v>54695718</v>
      </c>
      <c r="C20" s="11">
        <v>9309940.4299999997</v>
      </c>
      <c r="D20" s="11">
        <v>9309940.4299999997</v>
      </c>
      <c r="E20" s="11">
        <f t="shared" si="7"/>
        <v>0</v>
      </c>
      <c r="F20" s="38">
        <f t="shared" si="15"/>
        <v>45385777.57</v>
      </c>
      <c r="G20" s="39">
        <f t="shared" si="6"/>
        <v>0.17021333242211026</v>
      </c>
      <c r="H20" s="10" t="s">
        <v>25</v>
      </c>
    </row>
    <row r="21" spans="1:8" ht="36.75" x14ac:dyDescent="0.5">
      <c r="A21" s="8" t="s">
        <v>9</v>
      </c>
      <c r="B21" s="31">
        <f>B22</f>
        <v>28131480.039999999</v>
      </c>
      <c r="C21" s="31">
        <f t="shared" ref="C21:F21" si="16">C22</f>
        <v>0</v>
      </c>
      <c r="D21" s="31">
        <f t="shared" si="16"/>
        <v>0</v>
      </c>
      <c r="E21" s="31">
        <f t="shared" si="16"/>
        <v>0</v>
      </c>
      <c r="F21" s="31">
        <f t="shared" si="16"/>
        <v>28131480.039999999</v>
      </c>
      <c r="G21" s="41">
        <f t="shared" si="6"/>
        <v>0</v>
      </c>
      <c r="H21" s="15"/>
    </row>
    <row r="22" spans="1:8" ht="73.5" x14ac:dyDescent="0.5">
      <c r="A22" s="30" t="s">
        <v>21</v>
      </c>
      <c r="B22" s="29">
        <f>B24+B23</f>
        <v>28131480.039999999</v>
      </c>
      <c r="C22" s="29">
        <f t="shared" ref="C22" si="17">C24+C23</f>
        <v>0</v>
      </c>
      <c r="D22" s="29">
        <f t="shared" ref="D22:F22" si="18">D24+D23</f>
        <v>0</v>
      </c>
      <c r="E22" s="29">
        <f t="shared" si="18"/>
        <v>0</v>
      </c>
      <c r="F22" s="29">
        <f t="shared" si="18"/>
        <v>28131480.039999999</v>
      </c>
      <c r="G22" s="42">
        <f>D22/B22</f>
        <v>0</v>
      </c>
      <c r="H22" s="15"/>
    </row>
    <row r="23" spans="1:8" s="43" customFormat="1" ht="183.75" x14ac:dyDescent="0.5">
      <c r="A23" s="9" t="s">
        <v>30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5"/>
        <v>577305.02</v>
      </c>
      <c r="G23" s="39">
        <f t="shared" si="6"/>
        <v>0</v>
      </c>
      <c r="H23" s="47" t="s">
        <v>38</v>
      </c>
    </row>
    <row r="24" spans="1:8" ht="115.5" customHeight="1" x14ac:dyDescent="0.5">
      <c r="A24" s="9" t="s">
        <v>6</v>
      </c>
      <c r="B24" s="11">
        <f>4786625.67+22767.55+22744781.8</f>
        <v>27554175.02</v>
      </c>
      <c r="C24" s="11">
        <v>0</v>
      </c>
      <c r="D24" s="11">
        <v>0</v>
      </c>
      <c r="E24" s="11">
        <f t="shared" si="7"/>
        <v>0</v>
      </c>
      <c r="F24" s="38">
        <f t="shared" si="15"/>
        <v>27554175.02</v>
      </c>
      <c r="G24" s="39">
        <f t="shared" si="6"/>
        <v>0</v>
      </c>
      <c r="H24" s="10" t="s">
        <v>26</v>
      </c>
    </row>
    <row r="25" spans="1:8" ht="36.75" x14ac:dyDescent="0.5">
      <c r="A25" s="14" t="s">
        <v>3</v>
      </c>
      <c r="B25" s="13">
        <f>B6+B12+B21</f>
        <v>467070626.76000005</v>
      </c>
      <c r="C25" s="13">
        <f t="shared" ref="C25" si="19">C6+C12+C21</f>
        <v>24246921.879999999</v>
      </c>
      <c r="D25" s="13">
        <f t="shared" ref="D25:F25" si="20">D6+D12+D21</f>
        <v>53394191.240000002</v>
      </c>
      <c r="E25" s="13">
        <f t="shared" si="20"/>
        <v>29147269.359999999</v>
      </c>
      <c r="F25" s="13">
        <f t="shared" si="20"/>
        <v>413159847.74000001</v>
      </c>
      <c r="G25" s="40">
        <f t="shared" si="6"/>
        <v>0.11431716785614976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14" customHeight="1" x14ac:dyDescent="0.5">
      <c r="A28" s="51" t="s">
        <v>14</v>
      </c>
      <c r="B28" s="51"/>
      <c r="C28" s="45"/>
      <c r="D28" s="45" t="s">
        <v>29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BLANIP1</cp:lastModifiedBy>
  <cp:lastPrinted>2026-04-03T09:11:21Z</cp:lastPrinted>
  <dcterms:created xsi:type="dcterms:W3CDTF">2019-07-19T11:40:04Z</dcterms:created>
  <dcterms:modified xsi:type="dcterms:W3CDTF">2026-04-03T14:54:42Z</dcterms:modified>
</cp:coreProperties>
</file>